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8" i="1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<sst xmlns="http://schemas.openxmlformats.org/spreadsheetml/2006/main" count="13" uniqueCount="9">
  <si>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</si>
  <si>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</si>
  <si>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По состоянию на 17.02.2023</t>
  </si>
  <si>
    <t>В тыс. руб.</t>
  </si>
  <si>
    <t>1</t>
  </si>
  <si>
    <t>1.</t>
  </si>
  <si>
    <t/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</si>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</sst>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zoomScale="70" zoomScaleNormal="70" workbookViewId="0">
      <selection activeCell="M11" sqref="M11"/>
    </sheetView>
  </sheetViews>
  <sheetFormatPr defaultRowHeight="14.4"/>
  <cols>
    <col min="1" max="1" width="8" customWidth="1"/>
    <col min="2" max="3" width="12.21875" customWidth="1"/>
    <col min="4" max="5" width="15.109375" customWidth="1"/>
    <col min="6" max="6" width="9.44140625" customWidth="1"/>
    <col min="7" max="7" width="15.109375" customWidth="1"/>
    <col min="8" max="8" width="5.5546875" customWidth="1"/>
    <col min="9" max="9" width="15.109375" customWidth="1"/>
    <col min="10" max="10" width="12.77734375" customWidth="1"/>
    <col min="11" max="11" width="15.109375" customWidth="1"/>
    <col min="12" max="12" width="9.44140625" customWidth="1"/>
    <col min="13" max="13" width="15.109375" customWidth="1"/>
    <col min="14" max="14" width="18" customWidth="1"/>
    <col min="15" max="15" width="8.88671875" customWidth="1"/>
  </cols>
  <sheetData>
    <row r="1" spans="1:15" ht="14.4" customHeight="1">
      <c r="N1" s="1"/>
    </row>
    <row r="2" spans="1:15" ht="69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2</v>
      </c>
    </row>
    <row r="5" spans="1:15">
      <c r="N5" s="5" t="s">
        <v>3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5.0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K7" s="10"/>
      <c r="L7" s="11"/>
      <c r="M7" s="6" t="str">
        <f t="shared" ref="M7:M9" si="10">"сумма, тыс. руб."</f>
        <v>сумма, тыс. руб.</v>
      </c>
      <c r="N7" s="6" t="str">
        <f t="shared" ref="N7:N9" si="11">"основание возврата"</f>
        <v>основание возврата</v>
      </c>
      <c r="O7" s="4"/>
    </row>
    <row r="8" spans="1:15" ht="70.0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11"/>
      <c r="G8" s="9" t="str">
        <f t="shared" ref="G8:H8" si="13">"пожертвования от граждан на сумму, превышающую  25 тыс. рублей"</f>
        <v>пожертвования от граждан на сумму, превышающую  25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тыс. руб."</f>
        <v>сумма, тыс.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2" customHeight="1">
      <c r="A9" s="8"/>
      <c r="B9" s="8"/>
      <c r="C9" s="8"/>
      <c r="D9" s="8"/>
      <c r="E9" s="12" t="str">
        <f>"сумма, тыс. руб."</f>
        <v>сумма, тыс. руб.</v>
      </c>
      <c r="F9" s="12" t="str">
        <f>"наименование юридического лица"</f>
        <v>наименование юридического лица</v>
      </c>
      <c r="G9" s="12" t="str">
        <f>"сумма, тыс. руб."</f>
        <v>сумма, тыс.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4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57.6" customHeight="1">
      <c r="A11" s="15" t="s">
        <v>5</v>
      </c>
      <c r="B11" s="16" t="str">
        <f>"Округ №11 (№ 11)"</f>
        <v>Округ №11 (№ 11)</v>
      </c>
      <c r="C11" s="16" t="str">
        <f>"Михайлова Светлана Михайловна"</f>
        <v>Михайлова Светлана Михайловна</v>
      </c>
      <c r="D11" s="17">
        <v>6.25</v>
      </c>
      <c r="E11" s="17"/>
      <c r="F11" s="16" t="str">
        <f>""</f>
        <v/>
      </c>
      <c r="G11" s="17"/>
      <c r="H11" s="18"/>
      <c r="I11" s="17">
        <v>6.25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28.8" customHeight="1">
      <c r="A12" s="14" t="s">
        <v>6</v>
      </c>
      <c r="B12" s="20" t="str">
        <f>""</f>
        <v/>
      </c>
      <c r="C12" s="20" t="str">
        <f>"Итого по кандидату"</f>
        <v>Итого по кандидату</v>
      </c>
      <c r="D12" s="21">
        <v>6.25</v>
      </c>
      <c r="E12" s="21">
        <v>0</v>
      </c>
      <c r="F12" s="20" t="str">
        <f>""</f>
        <v/>
      </c>
      <c r="G12" s="21">
        <v>0</v>
      </c>
      <c r="H12" s="22"/>
      <c r="I12" s="21">
        <v>6.25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43.2" customHeight="1">
      <c r="A13" s="15" t="s">
        <v>7</v>
      </c>
      <c r="B13" s="16" t="str">
        <f>"Округ №11 (№ 11)"</f>
        <v>Округ №11 (№ 11)</v>
      </c>
      <c r="C13" s="16" t="str">
        <f>"Мухин Алексей Евгеньевич"</f>
        <v>Мухин Алексей Евгеньевич</v>
      </c>
      <c r="D13" s="17">
        <v>0.4</v>
      </c>
      <c r="E13" s="17"/>
      <c r="F13" s="16" t="str">
        <f>""</f>
        <v/>
      </c>
      <c r="G13" s="17"/>
      <c r="H13" s="18"/>
      <c r="I13" s="17">
        <v>0.11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28.8" customHeight="1">
      <c r="A14" s="14" t="s">
        <v>6</v>
      </c>
      <c r="B14" s="20" t="str">
        <f>""</f>
        <v/>
      </c>
      <c r="C14" s="20" t="str">
        <f>"Итого по кандидату"</f>
        <v>Итого по кандидату</v>
      </c>
      <c r="D14" s="21">
        <v>0.4</v>
      </c>
      <c r="E14" s="21">
        <v>0</v>
      </c>
      <c r="F14" s="20" t="str">
        <f>""</f>
        <v/>
      </c>
      <c r="G14" s="21">
        <v>0</v>
      </c>
      <c r="H14" s="22"/>
      <c r="I14" s="21">
        <v>0.11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43.2" customHeight="1">
      <c r="A15" s="15" t="s">
        <v>8</v>
      </c>
      <c r="B15" s="16" t="str">
        <f>"Округ №11 (№ 11)"</f>
        <v>Округ №11 (№ 11)</v>
      </c>
      <c r="C15" s="16" t="str">
        <f>"Пахаруков Василий Михайлович"</f>
        <v>Пахаруков Василий Михайлович</v>
      </c>
      <c r="D15" s="17">
        <v>6</v>
      </c>
      <c r="E15" s="17"/>
      <c r="F15" s="16" t="str">
        <f>""</f>
        <v/>
      </c>
      <c r="G15" s="17"/>
      <c r="H15" s="18"/>
      <c r="I15" s="17">
        <v>0.1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28.8" customHeight="1">
      <c r="A16" s="14" t="s">
        <v>6</v>
      </c>
      <c r="B16" s="20" t="str">
        <f>""</f>
        <v/>
      </c>
      <c r="C16" s="20" t="str">
        <f>"Итого по кандидату"</f>
        <v>Итого по кандидату</v>
      </c>
      <c r="D16" s="21">
        <v>6</v>
      </c>
      <c r="E16" s="21">
        <v>0</v>
      </c>
      <c r="F16" s="20" t="str">
        <f>""</f>
        <v/>
      </c>
      <c r="G16" s="21">
        <v>0</v>
      </c>
      <c r="H16" s="22"/>
      <c r="I16" s="21">
        <v>0.1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72" customHeight="1">
      <c r="A17" s="14" t="s">
        <v>6</v>
      </c>
      <c r="B17" s="20" t="str">
        <f>""</f>
        <v/>
      </c>
      <c r="C17" s="20" t="str">
        <f>"Избирательный округ (Округ №11 (№ 11)), всего"</f>
        <v>Избирательный округ (Округ №11 (№ 11)), всего</v>
      </c>
      <c r="D17" s="21">
        <v>12.65</v>
      </c>
      <c r="E17" s="21">
        <v>0</v>
      </c>
      <c r="F17" s="20" t="str">
        <f>""</f>
        <v/>
      </c>
      <c r="G17" s="21">
        <v>0</v>
      </c>
      <c r="H17" s="22"/>
      <c r="I17" s="21">
        <v>6.46</v>
      </c>
      <c r="J17" s="23"/>
      <c r="K17" s="21">
        <v>0</v>
      </c>
      <c r="L17" s="20" t="str">
        <f>""</f>
        <v/>
      </c>
      <c r="M17" s="21">
        <v>0</v>
      </c>
      <c r="N17" s="20" t="str">
        <f>""</f>
        <v/>
      </c>
      <c r="O17" s="13"/>
    </row>
    <row r="18" spans="1:15">
      <c r="A18" s="14" t="s">
        <v>6</v>
      </c>
      <c r="B18" s="20" t="str">
        <f>""</f>
        <v/>
      </c>
      <c r="C18" s="20" t="str">
        <f>"Итого"</f>
        <v>Итого</v>
      </c>
      <c r="D18" s="21">
        <v>12.65</v>
      </c>
      <c r="E18" s="21">
        <v>0</v>
      </c>
      <c r="F18" s="20" t="str">
        <f>""</f>
        <v/>
      </c>
      <c r="G18" s="21">
        <v>0</v>
      </c>
      <c r="H18" s="22">
        <v>0</v>
      </c>
      <c r="I18" s="21">
        <v>6.46</v>
      </c>
      <c r="J18" s="23"/>
      <c r="K18" s="21">
        <v>0</v>
      </c>
      <c r="L18" s="20" t="str">
        <f>""</f>
        <v/>
      </c>
      <c r="M18" s="21">
        <v>0</v>
      </c>
      <c r="N18" s="20" t="str">
        <f>""</f>
        <v/>
      </c>
      <c r="O18" s="13"/>
    </row>
    <row r="19" spans="1:15">
      <c r="O19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5433070866141736" right="0.15748031496062992" top="0.15748031496062992" bottom="0.15748031496062992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2023-02-20T05:23:27Z</cp:lastPrinted>
  <dcterms:created xsi:type="dcterms:W3CDTF">2023-02-20T05:22:12Z</dcterms:created>
  <dcterms:modified xsi:type="dcterms:W3CDTF">2023-02-20T05:25:21Z</dcterms:modified>
</cp:coreProperties>
</file>